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8865" yWindow="360" windowWidth="17745" windowHeight="12480"/>
  </bookViews>
  <sheets>
    <sheet name="форма ФАС за 2021г." sheetId="2" r:id="rId1"/>
  </sheets>
  <calcPr calcId="125725" refMode="R1C1"/>
</workbook>
</file>

<file path=xl/calcChain.xml><?xml version="1.0" encoding="utf-8"?>
<calcChain xmlns="http://schemas.openxmlformats.org/spreadsheetml/2006/main">
  <c r="D45" i="2"/>
  <c r="D36"/>
  <c r="D53"/>
  <c r="D60" l="1"/>
  <c r="D20" l="1"/>
  <c r="D13"/>
</calcChain>
</file>

<file path=xl/comments1.xml><?xml version="1.0" encoding="utf-8"?>
<comments xmlns="http://schemas.openxmlformats.org/spreadsheetml/2006/main">
  <authors>
    <author>Автор</author>
  </authors>
  <commentList>
    <comment ref="B73" authorId="0">
      <text>
        <r>
          <rPr>
            <b/>
            <sz val="9"/>
            <color indexed="81"/>
            <rFont val="Tahoma"/>
            <charset val="1"/>
          </rPr>
          <t>Автор:</t>
        </r>
        <r>
          <rPr>
            <sz val="9"/>
            <color indexed="81"/>
            <rFont val="Tahoma"/>
            <charset val="1"/>
          </rPr>
          <t xml:space="preserve">
формула. Общий объем тр-ки / на протяженность гп</t>
        </r>
      </text>
    </comment>
  </commentList>
</comments>
</file>

<file path=xl/sharedStrings.xml><?xml version="1.0" encoding="utf-8"?>
<sst xmlns="http://schemas.openxmlformats.org/spreadsheetml/2006/main" count="188" uniqueCount="131">
  <si>
    <t>Информация об основных показателях финансово-хозяйственной деятельности</t>
  </si>
  <si>
    <t>к приказу №83 от 01.04.2019</t>
  </si>
  <si>
    <t>№</t>
  </si>
  <si>
    <t>Наименование показателя</t>
  </si>
  <si>
    <t>Единицы</t>
  </si>
  <si>
    <t>измерения</t>
  </si>
  <si>
    <t>Всего</t>
  </si>
  <si>
    <t>Расходы на транспортировку газа по данным бухгалтерского учета всего, в том числе:</t>
  </si>
  <si>
    <t>Фонд оплаты труда</t>
  </si>
  <si>
    <t>тыс. руб</t>
  </si>
  <si>
    <t>Отчисление на уплату страховых взносов</t>
  </si>
  <si>
    <t>Материальные затраты, в том числе:</t>
  </si>
  <si>
    <t>сырье и материалы</t>
  </si>
  <si>
    <t>газ на собственные и технологические нужды</t>
  </si>
  <si>
    <t>технологические и эксплуатационные потери</t>
  </si>
  <si>
    <t>прочие</t>
  </si>
  <si>
    <t>Амортизация основных средств</t>
  </si>
  <si>
    <t>Прочие затраты, в том числе:</t>
  </si>
  <si>
    <t>Арендная плата (лизинг), в том числе.: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</si>
  <si>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</si>
  <si>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</si>
  <si>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</si>
  <si>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</si>
  <si>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</si>
  <si>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</si>
  <si>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</si>
  <si>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</si>
  <si>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</si>
  <si>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</si>
  <si>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</si>
  <si>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</si>
  <si>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</si>
  <si>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</si>
  <si>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</si>
  <si>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</si>
  <si>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</si>
  <si>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</si>
  <si>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</si>
  <si>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</si>
  <si>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</si>
  <si>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</si>
  <si>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</si>
  <si>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</si>
  <si>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</si>
  <si>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</si>
  <si>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</si>
  <si>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</si>
  <si>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</si>
  <si>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</si>
  <si>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</si>
  <si>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</si>
  <si>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</si>
  <si>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</si>
  <si>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</si>
  <si>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</si>
  <si>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</si>
  <si>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</si>
  <si>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</si>
  <si>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</si>
  <si>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Капитальный ремонт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</si>
  <si>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</si>
  <si>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</si>
  <si>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</si>
  <si>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</si>
  <si>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</si>
  <si>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</si>
  <si>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</si>
  <si>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</si>
  <si>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</si>
  <si>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</si>
  <si>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</si>
  <si>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</si>
  <si>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2.</t>
  </si>
  <si>
    <t>3.</t>
  </si>
  <si>
    <t>Услуги банков</t>
  </si>
  <si>
    <t>Проценты по целевым краткосрочным кредитам</t>
  </si>
  <si>
    <t>Социальное развитие и выплаты социального характера</t>
  </si>
  <si>
    <t>Резерв по сомнительным долгам</t>
  </si>
  <si>
    <t xml:space="preserve">  3.5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</si>
  <si>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</si>
  <si>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</si>
  <si>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</si>
  <si>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</si>
  <si>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</si>
  <si>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</si>
  <si>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</si>
  <si>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</si>
  <si>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</si>
  <si>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</si>
  <si>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</si>
  <si>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</si>
  <si>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</si>
  <si>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</si>
  <si>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</si>
  <si>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</si>
  <si>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</si>
  <si>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4.2.</t>
  </si>
  <si>
    <t>4.1.4.</t>
  </si>
  <si>
    <t>1.1.</t>
  </si>
  <si>
    <t>1.2.</t>
  </si>
  <si>
    <t>1.3.</t>
  </si>
  <si>
    <t>1.3.1.</t>
  </si>
  <si>
    <t>1.3.2.</t>
  </si>
  <si>
    <t>1.3.4.</t>
  </si>
  <si>
    <t>1.3.3.</t>
  </si>
  <si>
    <t>1.4.</t>
  </si>
  <si>
    <t>1.5.</t>
  </si>
  <si>
    <t>1.5.1.</t>
  </si>
  <si>
    <t>1.5.2.</t>
  </si>
  <si>
    <t>1.5.3.</t>
  </si>
  <si>
    <t>1.5.4.</t>
  </si>
  <si>
    <t>1.5.5.</t>
  </si>
  <si>
    <t>1.5.6.</t>
  </si>
  <si>
    <t>3.1.</t>
  </si>
  <si>
    <t>3.2.</t>
  </si>
  <si>
    <t>3.3.</t>
  </si>
  <si>
    <t>3.4.</t>
  </si>
  <si>
    <t>4.1.</t>
  </si>
  <si>
    <t>4.1.1.</t>
  </si>
  <si>
    <t>4.1.2.</t>
  </si>
  <si>
    <t>4.1.3.</t>
  </si>
  <si>
    <t>Приложение № 2</t>
  </si>
  <si>
    <t>Форма 1</t>
  </si>
  <si>
    <t>в сфере оказания услуг по транспортировке газа по газораспределительным</t>
  </si>
  <si>
    <t>сетям на территории  Республики Дагестан</t>
  </si>
  <si>
    <t>Прочие расходы  всего</t>
  </si>
  <si>
    <t>Потребность в прибыли (убыток) до налогообложения:</t>
  </si>
  <si>
    <t>Прочие доходы   всего</t>
  </si>
  <si>
    <t xml:space="preserve">                                                                           (наименование субъекта естественной монополии)</t>
  </si>
  <si>
    <t xml:space="preserve">                                                                                                                                      (наименование субъекта Российской Федерации)</t>
  </si>
  <si>
    <t>ООО "Газпром газораспределение Дагестан" за 2021 год</t>
  </si>
</sst>
</file>

<file path=xl/styles.xml><?xml version="1.0" encoding="utf-8"?>
<styleSheet xmlns="http://schemas.openxmlformats.org/spreadsheetml/2006/main">
  <numFmts count="3">
    <numFmt numFmtId="164" formatCode="000000"/>
    <numFmt numFmtId="165" formatCode="#,##0.000"/>
    <numFmt numFmtId="166" formatCode="#,##0.0"/>
  </numFmts>
  <fonts count="12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theme="1"/>
      <name val="Times New Roman"/>
      <family val="1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5">
    <xf numFmtId="0" fontId="0" fillId="0" borderId="0" xfId="0"/>
    <xf numFmtId="0" fontId="6" fillId="2" borderId="0" xfId="0" applyFont="1" applyFill="1"/>
    <xf numFmtId="0" fontId="3" fillId="2" borderId="1" xfId="0" applyFont="1" applyFill="1" applyBorder="1" applyAlignment="1">
      <alignment horizontal="left" vertical="center" wrapText="1" indent="1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horizontal="left" vertical="center" wrapText="1" indent="1"/>
    </xf>
    <xf numFmtId="0" fontId="5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 indent="1"/>
    </xf>
    <xf numFmtId="0" fontId="3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 vertical="center" wrapText="1"/>
    </xf>
    <xf numFmtId="165" fontId="7" fillId="0" borderId="5" xfId="1" applyNumberFormat="1" applyFont="1" applyFill="1" applyBorder="1" applyAlignment="1" applyProtection="1">
      <alignment horizontal="right" vertical="center" wrapText="1"/>
      <protection locked="0"/>
    </xf>
    <xf numFmtId="165" fontId="7" fillId="0" borderId="10" xfId="1" applyNumberFormat="1" applyFont="1" applyFill="1" applyBorder="1" applyAlignment="1" applyProtection="1">
      <alignment horizontal="right" vertical="center" wrapText="1"/>
      <protection locked="0"/>
    </xf>
    <xf numFmtId="4" fontId="7" fillId="0" borderId="5" xfId="0" applyNumberFormat="1" applyFont="1" applyFill="1" applyBorder="1" applyAlignment="1" applyProtection="1">
      <alignment horizontal="right" vertical="center"/>
      <protection locked="0"/>
    </xf>
    <xf numFmtId="165" fontId="7" fillId="0" borderId="11" xfId="1" applyNumberFormat="1" applyFont="1" applyFill="1" applyBorder="1" applyAlignment="1" applyProtection="1">
      <alignment horizontal="right" vertical="center" wrapText="1"/>
      <protection locked="0"/>
    </xf>
    <xf numFmtId="4" fontId="3" fillId="2" borderId="5" xfId="0" applyNumberFormat="1" applyFont="1" applyFill="1" applyBorder="1" applyAlignment="1">
      <alignment horizontal="right" vertical="center" wrapText="1"/>
    </xf>
    <xf numFmtId="4" fontId="7" fillId="0" borderId="5" xfId="0" applyNumberFormat="1" applyFont="1" applyFill="1" applyBorder="1" applyAlignment="1">
      <alignment horizontal="right"/>
    </xf>
    <xf numFmtId="4" fontId="3" fillId="0" borderId="3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6" fontId="3" fillId="0" borderId="5" xfId="0" applyNumberFormat="1" applyFont="1" applyFill="1" applyBorder="1" applyAlignment="1">
      <alignment horizontal="right" vertical="center" wrapText="1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73"/>
  <sheetViews>
    <sheetView tabSelected="1" topLeftCell="A61" zoomScale="115" zoomScaleNormal="115" workbookViewId="0">
      <selection activeCell="D73" sqref="D73"/>
    </sheetView>
  </sheetViews>
  <sheetFormatPr defaultColWidth="9.140625" defaultRowHeight="15"/>
  <cols>
    <col min="1" max="1" width="9.140625" style="1"/>
    <col min="2" max="2" width="61.85546875" style="1" customWidth="1"/>
    <col min="3" max="3" width="10.7109375" style="1" customWidth="1"/>
    <col min="4" max="4" width="19.7109375" style="1" customWidth="1"/>
    <col min="5" max="16384" width="9.140625" style="1"/>
  </cols>
  <sheetData>
    <row r="1" spans="1:4" ht="15" customHeight="1">
      <c r="C1" s="24" t="s">
        <v>121</v>
      </c>
      <c r="D1" s="24"/>
    </row>
    <row r="2" spans="1:4" ht="15" customHeight="1">
      <c r="C2" s="24" t="s">
        <v>1</v>
      </c>
      <c r="D2" s="24"/>
    </row>
    <row r="3" spans="1:4">
      <c r="C3" s="24" t="s">
        <v>122</v>
      </c>
      <c r="D3" s="24"/>
    </row>
    <row r="4" spans="1:4" ht="6" customHeight="1"/>
    <row r="5" spans="1:4" ht="18.75">
      <c r="A5" s="25" t="s">
        <v>0</v>
      </c>
      <c r="B5" s="25"/>
      <c r="C5" s="25"/>
      <c r="D5" s="25"/>
    </row>
    <row r="6" spans="1:4" ht="18.75">
      <c r="A6" s="25" t="s">
        <v>130</v>
      </c>
      <c r="B6" s="25"/>
      <c r="C6" s="25"/>
      <c r="D6" s="25"/>
    </row>
    <row r="7" spans="1:4" ht="8.25" customHeight="1">
      <c r="A7" s="23" t="s">
        <v>128</v>
      </c>
      <c r="B7" s="23"/>
      <c r="C7" s="23"/>
      <c r="D7" s="23"/>
    </row>
    <row r="8" spans="1:4" ht="18.75">
      <c r="A8" s="25" t="s">
        <v>123</v>
      </c>
      <c r="B8" s="25"/>
      <c r="C8" s="25"/>
      <c r="D8" s="25"/>
    </row>
    <row r="9" spans="1:4" ht="18.75">
      <c r="A9" s="25" t="s">
        <v>124</v>
      </c>
      <c r="B9" s="25"/>
      <c r="C9" s="25"/>
      <c r="D9" s="25"/>
    </row>
    <row r="10" spans="1:4" ht="8.25" customHeight="1" thickBot="1">
      <c r="A10" s="29" t="s">
        <v>129</v>
      </c>
      <c r="B10" s="29"/>
      <c r="C10" s="29"/>
      <c r="D10" s="29"/>
    </row>
    <row r="11" spans="1:4">
      <c r="A11" s="30" t="s">
        <v>2</v>
      </c>
      <c r="B11" s="30" t="s">
        <v>3</v>
      </c>
      <c r="C11" s="2" t="s">
        <v>4</v>
      </c>
      <c r="D11" s="32" t="s">
        <v>6</v>
      </c>
    </row>
    <row r="12" spans="1:4" ht="26.25" thickBot="1">
      <c r="A12" s="31"/>
      <c r="B12" s="31"/>
      <c r="C12" s="3" t="s">
        <v>5</v>
      </c>
      <c r="D12" s="33"/>
    </row>
    <row r="13" spans="1:4" ht="26.25" thickBot="1">
      <c r="A13" s="4">
        <v>1</v>
      </c>
      <c r="B13" s="5" t="s">
        <v>7</v>
      </c>
      <c r="C13" s="2" t="s">
        <v>9</v>
      </c>
      <c r="D13" s="14">
        <f>D14+D15+D16+D21+D22</f>
        <v>970328.66244879481</v>
      </c>
    </row>
    <row r="14" spans="1:4" ht="15.75" thickBot="1">
      <c r="A14" s="6" t="s">
        <v>98</v>
      </c>
      <c r="B14" s="5" t="s">
        <v>8</v>
      </c>
      <c r="C14" s="2" t="s">
        <v>9</v>
      </c>
      <c r="D14" s="14">
        <v>334067.46146124997</v>
      </c>
    </row>
    <row r="15" spans="1:4" ht="15.75" thickBot="1">
      <c r="A15" s="7" t="s">
        <v>99</v>
      </c>
      <c r="B15" s="5" t="s">
        <v>10</v>
      </c>
      <c r="C15" s="2" t="s">
        <v>9</v>
      </c>
      <c r="D15" s="14">
        <v>101047.48222432499</v>
      </c>
    </row>
    <row r="16" spans="1:4" ht="15.75" thickBot="1">
      <c r="A16" s="7" t="s">
        <v>100</v>
      </c>
      <c r="B16" s="5" t="s">
        <v>11</v>
      </c>
      <c r="C16" s="2" t="s">
        <v>9</v>
      </c>
      <c r="D16" s="14">
        <v>96881.096809979892</v>
      </c>
    </row>
    <row r="17" spans="1:4" ht="15.75" thickBot="1">
      <c r="A17" s="8" t="s">
        <v>101</v>
      </c>
      <c r="B17" s="5" t="s">
        <v>12</v>
      </c>
      <c r="C17" s="2" t="s">
        <v>9</v>
      </c>
      <c r="D17" s="14">
        <v>13638.472</v>
      </c>
    </row>
    <row r="18" spans="1:4" ht="15.75" thickBot="1">
      <c r="A18" s="8" t="s">
        <v>102</v>
      </c>
      <c r="B18" s="5" t="s">
        <v>13</v>
      </c>
      <c r="C18" s="2" t="s">
        <v>9</v>
      </c>
      <c r="D18" s="14">
        <v>2409.83</v>
      </c>
    </row>
    <row r="19" spans="1:4" ht="15.75" thickBot="1">
      <c r="A19" s="8" t="s">
        <v>104</v>
      </c>
      <c r="B19" s="5" t="s">
        <v>14</v>
      </c>
      <c r="C19" s="2" t="s">
        <v>9</v>
      </c>
      <c r="D19" s="14">
        <v>44955.1899999999</v>
      </c>
    </row>
    <row r="20" spans="1:4" ht="15.75" thickBot="1">
      <c r="A20" s="8" t="s">
        <v>103</v>
      </c>
      <c r="B20" s="5" t="s">
        <v>15</v>
      </c>
      <c r="C20" s="2" t="s">
        <v>9</v>
      </c>
      <c r="D20" s="14">
        <f>D16-D17-D18-D19</f>
        <v>35877.604809979995</v>
      </c>
    </row>
    <row r="21" spans="1:4" ht="15.75" thickBot="1">
      <c r="A21" s="7" t="s">
        <v>105</v>
      </c>
      <c r="B21" s="5" t="s">
        <v>16</v>
      </c>
      <c r="C21" s="2" t="s">
        <v>9</v>
      </c>
      <c r="D21" s="14">
        <v>11825.672772100001</v>
      </c>
    </row>
    <row r="22" spans="1:4" ht="15.75" thickBot="1">
      <c r="A22" s="7" t="s">
        <v>106</v>
      </c>
      <c r="B22" s="5" t="s">
        <v>17</v>
      </c>
      <c r="C22" s="2" t="s">
        <v>9</v>
      </c>
      <c r="D22" s="14">
        <v>426506.94918113999</v>
      </c>
    </row>
    <row r="23" spans="1:4" ht="15.75" thickBot="1">
      <c r="A23" s="8" t="s">
        <v>107</v>
      </c>
      <c r="B23" s="5" t="s">
        <v>18</v>
      </c>
      <c r="C23" s="2" t="s">
        <v>9</v>
      </c>
      <c r="D23" s="22">
        <v>381708.6</v>
      </c>
    </row>
    <row r="24" spans="1:4" ht="15.75" thickBot="1">
      <c r="A24" s="2" t="s">
        <v>19</v>
      </c>
      <c r="B24" s="5" t="s">
        <v>20</v>
      </c>
      <c r="C24" s="2" t="s">
        <v>9</v>
      </c>
      <c r="D24" s="14">
        <v>17523.57</v>
      </c>
    </row>
    <row r="25" spans="1:4" ht="15.75" thickBot="1">
      <c r="A25" s="2" t="s">
        <v>21</v>
      </c>
      <c r="B25" s="5" t="s">
        <v>22</v>
      </c>
      <c r="C25" s="2" t="s">
        <v>9</v>
      </c>
      <c r="D25" s="22">
        <v>327337.27</v>
      </c>
    </row>
    <row r="26" spans="1:4" ht="26.25" thickBot="1">
      <c r="A26" s="2" t="s">
        <v>23</v>
      </c>
      <c r="B26" s="5" t="s">
        <v>24</v>
      </c>
      <c r="C26" s="2" t="s">
        <v>9</v>
      </c>
      <c r="D26" s="14">
        <v>36132.252359999999</v>
      </c>
    </row>
    <row r="27" spans="1:4" ht="15.75" thickBot="1">
      <c r="A27" s="2" t="s">
        <v>25</v>
      </c>
      <c r="B27" s="5" t="s">
        <v>26</v>
      </c>
      <c r="C27" s="2" t="s">
        <v>9</v>
      </c>
      <c r="D27" s="22">
        <v>0</v>
      </c>
    </row>
    <row r="28" spans="1:4" ht="15.75" thickBot="1">
      <c r="A28" s="8" t="s">
        <v>108</v>
      </c>
      <c r="B28" s="5" t="s">
        <v>27</v>
      </c>
      <c r="C28" s="2" t="s">
        <v>9</v>
      </c>
      <c r="D28" s="14">
        <v>840.30391804999999</v>
      </c>
    </row>
    <row r="29" spans="1:4" ht="26.25" thickBot="1">
      <c r="A29" s="2" t="s">
        <v>28</v>
      </c>
      <c r="B29" s="5" t="s">
        <v>29</v>
      </c>
      <c r="C29" s="2" t="s">
        <v>9</v>
      </c>
      <c r="D29" s="14">
        <v>518.92499999999995</v>
      </c>
    </row>
    <row r="30" spans="1:4" ht="15.75" thickBot="1">
      <c r="A30" s="2" t="s">
        <v>30</v>
      </c>
      <c r="B30" s="5" t="s">
        <v>31</v>
      </c>
      <c r="C30" s="2" t="s">
        <v>9</v>
      </c>
      <c r="D30" s="14">
        <v>251.70505181999999</v>
      </c>
    </row>
    <row r="31" spans="1:4" ht="15.75" thickBot="1">
      <c r="A31" s="9" t="s">
        <v>109</v>
      </c>
      <c r="B31" s="5" t="s">
        <v>32</v>
      </c>
      <c r="C31" s="2" t="s">
        <v>9</v>
      </c>
      <c r="D31" s="14">
        <v>1639.04499222</v>
      </c>
    </row>
    <row r="32" spans="1:4" ht="15.75" thickBot="1">
      <c r="A32" s="2" t="s">
        <v>33</v>
      </c>
      <c r="B32" s="5" t="s">
        <v>34</v>
      </c>
      <c r="C32" s="2" t="s">
        <v>9</v>
      </c>
      <c r="D32" s="14">
        <v>1321.59244122</v>
      </c>
    </row>
    <row r="33" spans="1:4" ht="15.75" thickBot="1">
      <c r="A33" s="2" t="s">
        <v>35</v>
      </c>
      <c r="B33" s="5" t="s">
        <v>36</v>
      </c>
      <c r="C33" s="2" t="s">
        <v>9</v>
      </c>
      <c r="D33" s="14">
        <v>58.055999999999997</v>
      </c>
    </row>
    <row r="34" spans="1:4" ht="15.75" thickBot="1">
      <c r="A34" s="2" t="s">
        <v>37</v>
      </c>
      <c r="B34" s="5" t="s">
        <v>38</v>
      </c>
      <c r="C34" s="2" t="s">
        <v>9</v>
      </c>
      <c r="D34" s="14">
        <v>256.66000000000003</v>
      </c>
    </row>
    <row r="35" spans="1:4" ht="15.75" thickBot="1">
      <c r="A35" s="2" t="s">
        <v>39</v>
      </c>
      <c r="B35" s="5" t="s">
        <v>40</v>
      </c>
      <c r="C35" s="2" t="s">
        <v>9</v>
      </c>
      <c r="D35" s="15">
        <v>2.72</v>
      </c>
    </row>
    <row r="36" spans="1:4" ht="15.75" thickBot="1">
      <c r="A36" s="8" t="s">
        <v>110</v>
      </c>
      <c r="B36" s="5" t="s">
        <v>41</v>
      </c>
      <c r="C36" s="2" t="s">
        <v>9</v>
      </c>
      <c r="D36" s="14">
        <f>29888.35690519+480.88</f>
        <v>30369.236905190002</v>
      </c>
    </row>
    <row r="37" spans="1:4" ht="15.75" thickBot="1">
      <c r="A37" s="2" t="s">
        <v>42</v>
      </c>
      <c r="B37" s="5" t="s">
        <v>43</v>
      </c>
      <c r="C37" s="2" t="s">
        <v>9</v>
      </c>
      <c r="D37" s="14">
        <v>1302.6234313299999</v>
      </c>
    </row>
    <row r="38" spans="1:4" ht="15.75" thickBot="1">
      <c r="A38" s="2" t="s">
        <v>44</v>
      </c>
      <c r="B38" s="5" t="s">
        <v>45</v>
      </c>
      <c r="C38" s="2" t="s">
        <v>9</v>
      </c>
      <c r="D38" s="14">
        <v>0</v>
      </c>
    </row>
    <row r="39" spans="1:4" ht="15.75" thickBot="1">
      <c r="A39" s="2" t="s">
        <v>46</v>
      </c>
      <c r="B39" s="5" t="s">
        <v>47</v>
      </c>
      <c r="C39" s="2" t="s">
        <v>9</v>
      </c>
      <c r="D39" s="14">
        <v>1390.14499907</v>
      </c>
    </row>
    <row r="40" spans="1:4" ht="15.75" thickBot="1">
      <c r="A40" s="2" t="s">
        <v>48</v>
      </c>
      <c r="B40" s="5" t="s">
        <v>49</v>
      </c>
      <c r="C40" s="2" t="s">
        <v>9</v>
      </c>
      <c r="D40" s="14">
        <v>861.34557021000001</v>
      </c>
    </row>
    <row r="41" spans="1:4" ht="15.75" thickBot="1">
      <c r="A41" s="2" t="s">
        <v>50</v>
      </c>
      <c r="B41" s="5" t="s">
        <v>51</v>
      </c>
      <c r="C41" s="2" t="s">
        <v>9</v>
      </c>
      <c r="D41" s="14">
        <v>24111.916852080001</v>
      </c>
    </row>
    <row r="42" spans="1:4" ht="15.75" thickBot="1">
      <c r="A42" s="5" t="s">
        <v>52</v>
      </c>
      <c r="B42" s="5" t="s">
        <v>53</v>
      </c>
      <c r="C42" s="2" t="s">
        <v>9</v>
      </c>
      <c r="D42" s="15">
        <v>0</v>
      </c>
    </row>
    <row r="43" spans="1:4" ht="28.5" customHeight="1" thickBot="1">
      <c r="A43" s="5" t="s">
        <v>54</v>
      </c>
      <c r="B43" s="5" t="s">
        <v>55</v>
      </c>
      <c r="C43" s="2" t="s">
        <v>9</v>
      </c>
      <c r="D43" s="15">
        <v>0</v>
      </c>
    </row>
    <row r="44" spans="1:4" ht="15.75" thickBot="1">
      <c r="A44" s="5" t="s">
        <v>56</v>
      </c>
      <c r="B44" s="5" t="s">
        <v>57</v>
      </c>
      <c r="C44" s="2" t="s">
        <v>9</v>
      </c>
      <c r="D44" s="15">
        <v>0</v>
      </c>
    </row>
    <row r="45" spans="1:4" ht="15.75" thickBot="1">
      <c r="A45" s="5" t="s">
        <v>58</v>
      </c>
      <c r="B45" s="5" t="s">
        <v>15</v>
      </c>
      <c r="C45" s="2" t="s">
        <v>9</v>
      </c>
      <c r="D45" s="15">
        <f>24111.92+480.88</f>
        <v>24592.799999999999</v>
      </c>
    </row>
    <row r="46" spans="1:4" ht="15.75" thickBot="1">
      <c r="A46" s="8" t="s">
        <v>111</v>
      </c>
      <c r="B46" s="5" t="s">
        <v>59</v>
      </c>
      <c r="C46" s="2" t="s">
        <v>9</v>
      </c>
      <c r="D46" s="14">
        <v>7606.32</v>
      </c>
    </row>
    <row r="47" spans="1:4" ht="15.75" thickBot="1">
      <c r="A47" s="8" t="s">
        <v>112</v>
      </c>
      <c r="B47" s="5" t="s">
        <v>60</v>
      </c>
      <c r="C47" s="2" t="s">
        <v>9</v>
      </c>
      <c r="D47" s="14">
        <v>4343.45</v>
      </c>
    </row>
    <row r="48" spans="1:4" ht="15.75" thickBot="1">
      <c r="A48" s="2" t="s">
        <v>61</v>
      </c>
      <c r="B48" s="5" t="s">
        <v>62</v>
      </c>
      <c r="C48" s="2" t="s">
        <v>9</v>
      </c>
      <c r="D48" s="14">
        <v>1046.3018123899999</v>
      </c>
    </row>
    <row r="49" spans="1:4" ht="15.75" thickBot="1">
      <c r="A49" s="2" t="s">
        <v>63</v>
      </c>
      <c r="B49" s="5" t="s">
        <v>64</v>
      </c>
      <c r="C49" s="2" t="s">
        <v>9</v>
      </c>
      <c r="D49" s="14">
        <v>1198.6400000000001</v>
      </c>
    </row>
    <row r="50" spans="1:4" ht="15.75" thickBot="1">
      <c r="A50" s="2" t="s">
        <v>65</v>
      </c>
      <c r="B50" s="5" t="s">
        <v>66</v>
      </c>
      <c r="C50" s="2" t="s">
        <v>9</v>
      </c>
      <c r="D50" s="14">
        <v>87.050234020000005</v>
      </c>
    </row>
    <row r="51" spans="1:4" ht="15.75" thickBot="1">
      <c r="A51" s="2" t="s">
        <v>67</v>
      </c>
      <c r="B51" s="5" t="s">
        <v>68</v>
      </c>
      <c r="C51" s="2" t="s">
        <v>9</v>
      </c>
      <c r="D51" s="14">
        <v>0</v>
      </c>
    </row>
    <row r="52" spans="1:4" ht="15.75" thickBot="1">
      <c r="A52" s="2" t="s">
        <v>69</v>
      </c>
      <c r="B52" s="5" t="s">
        <v>70</v>
      </c>
      <c r="C52" s="2" t="s">
        <v>9</v>
      </c>
      <c r="D52" s="15">
        <v>0</v>
      </c>
    </row>
    <row r="53" spans="1:4" ht="15.75" thickBot="1">
      <c r="A53" s="2" t="s">
        <v>71</v>
      </c>
      <c r="B53" s="5" t="s">
        <v>15</v>
      </c>
      <c r="C53" s="2" t="s">
        <v>9</v>
      </c>
      <c r="D53" s="22">
        <f>188.82+1822.63</f>
        <v>2011.45</v>
      </c>
    </row>
    <row r="54" spans="1:4" ht="15.75" thickBot="1">
      <c r="A54" s="4" t="s">
        <v>72</v>
      </c>
      <c r="B54" s="10" t="s">
        <v>127</v>
      </c>
      <c r="C54" s="2" t="s">
        <v>9</v>
      </c>
      <c r="D54" s="14">
        <v>14079.799000000001</v>
      </c>
    </row>
    <row r="55" spans="1:4" ht="15.75" thickBot="1">
      <c r="A55" s="4" t="s">
        <v>73</v>
      </c>
      <c r="B55" s="10" t="s">
        <v>125</v>
      </c>
      <c r="C55" s="2" t="s">
        <v>9</v>
      </c>
      <c r="D55" s="14">
        <v>426506.94918113999</v>
      </c>
    </row>
    <row r="56" spans="1:4" ht="15.75" thickBot="1">
      <c r="A56" s="7" t="s">
        <v>113</v>
      </c>
      <c r="B56" s="5" t="s">
        <v>74</v>
      </c>
      <c r="C56" s="2" t="s">
        <v>9</v>
      </c>
      <c r="D56" s="16">
        <v>158.68</v>
      </c>
    </row>
    <row r="57" spans="1:4" ht="15.75" thickBot="1">
      <c r="A57" s="7" t="s">
        <v>114</v>
      </c>
      <c r="B57" s="5" t="s">
        <v>75</v>
      </c>
      <c r="C57" s="2" t="s">
        <v>9</v>
      </c>
      <c r="D57" s="17">
        <v>119.985</v>
      </c>
    </row>
    <row r="58" spans="1:4" ht="15.75" thickBot="1">
      <c r="A58" s="7" t="s">
        <v>115</v>
      </c>
      <c r="B58" s="5" t="s">
        <v>76</v>
      </c>
      <c r="C58" s="2" t="s">
        <v>9</v>
      </c>
      <c r="D58" s="18">
        <v>2748.83</v>
      </c>
    </row>
    <row r="59" spans="1:4" ht="15.75" thickBot="1">
      <c r="A59" s="7" t="s">
        <v>116</v>
      </c>
      <c r="B59" s="5" t="s">
        <v>77</v>
      </c>
      <c r="C59" s="2" t="s">
        <v>9</v>
      </c>
      <c r="D59" s="19">
        <v>8672.0220000000008</v>
      </c>
    </row>
    <row r="60" spans="1:4" ht="15.75" thickBot="1">
      <c r="A60" s="11" t="s">
        <v>78</v>
      </c>
      <c r="B60" s="12" t="s">
        <v>79</v>
      </c>
      <c r="C60" s="11" t="s">
        <v>9</v>
      </c>
      <c r="D60" s="20">
        <f>D55-D56-D57-D58-D59</f>
        <v>414807.43218114</v>
      </c>
    </row>
    <row r="61" spans="1:4" ht="15.75" thickBot="1">
      <c r="A61" s="4">
        <v>4</v>
      </c>
      <c r="B61" s="5" t="s">
        <v>126</v>
      </c>
      <c r="C61" s="2" t="s">
        <v>9</v>
      </c>
      <c r="D61" s="15">
        <v>-460410.35295999999</v>
      </c>
    </row>
    <row r="62" spans="1:4" ht="15.75" thickBot="1">
      <c r="A62" s="7" t="s">
        <v>117</v>
      </c>
      <c r="B62" s="5" t="s">
        <v>80</v>
      </c>
      <c r="C62" s="2" t="s">
        <v>9</v>
      </c>
      <c r="D62" s="15">
        <v>0</v>
      </c>
    </row>
    <row r="63" spans="1:4" ht="15.75" thickBot="1">
      <c r="A63" s="8" t="s">
        <v>118</v>
      </c>
      <c r="B63" s="5" t="s">
        <v>81</v>
      </c>
      <c r="C63" s="2" t="s">
        <v>9</v>
      </c>
      <c r="D63" s="15">
        <v>0</v>
      </c>
    </row>
    <row r="64" spans="1:4" ht="15.75" thickBot="1">
      <c r="A64" s="8" t="s">
        <v>119</v>
      </c>
      <c r="B64" s="5" t="s">
        <v>82</v>
      </c>
      <c r="C64" s="2" t="s">
        <v>9</v>
      </c>
      <c r="D64" s="15">
        <v>0</v>
      </c>
    </row>
    <row r="65" spans="1:4" ht="15.75" thickBot="1">
      <c r="A65" s="8" t="s">
        <v>120</v>
      </c>
      <c r="B65" s="5" t="s">
        <v>83</v>
      </c>
      <c r="C65" s="2" t="s">
        <v>9</v>
      </c>
      <c r="D65" s="15">
        <v>0</v>
      </c>
    </row>
    <row r="66" spans="1:4" ht="31.5" customHeight="1" thickBot="1">
      <c r="A66" s="8" t="s">
        <v>97</v>
      </c>
      <c r="B66" s="5" t="s">
        <v>84</v>
      </c>
      <c r="C66" s="2" t="s">
        <v>9</v>
      </c>
      <c r="D66" s="15">
        <v>0</v>
      </c>
    </row>
    <row r="67" spans="1:4" ht="15.75" thickBot="1">
      <c r="A67" s="7" t="s">
        <v>96</v>
      </c>
      <c r="B67" s="5" t="s">
        <v>85</v>
      </c>
      <c r="C67" s="2" t="s">
        <v>9</v>
      </c>
      <c r="D67" s="15">
        <v>0</v>
      </c>
    </row>
    <row r="68" spans="1:4" ht="15.75" thickBot="1">
      <c r="A68" s="4">
        <v>5</v>
      </c>
      <c r="B68" s="5" t="s">
        <v>86</v>
      </c>
      <c r="C68" s="2" t="s">
        <v>9</v>
      </c>
      <c r="D68" s="21">
        <v>731326.62899999996</v>
      </c>
    </row>
    <row r="69" spans="1:4" ht="15.75" thickBot="1">
      <c r="A69" s="26" t="s">
        <v>87</v>
      </c>
      <c r="B69" s="27"/>
      <c r="C69" s="27"/>
      <c r="D69" s="28"/>
    </row>
    <row r="70" spans="1:4" ht="15.75" thickBot="1">
      <c r="A70" s="4">
        <v>1</v>
      </c>
      <c r="B70" s="5" t="s">
        <v>88</v>
      </c>
      <c r="C70" s="4" t="s">
        <v>89</v>
      </c>
      <c r="D70" s="14">
        <v>984</v>
      </c>
    </row>
    <row r="71" spans="1:4" ht="15.75" thickBot="1">
      <c r="A71" s="4">
        <v>2</v>
      </c>
      <c r="B71" s="5" t="s">
        <v>90</v>
      </c>
      <c r="C71" s="4" t="s">
        <v>91</v>
      </c>
      <c r="D71" s="21">
        <v>14564.66</v>
      </c>
    </row>
    <row r="72" spans="1:4" ht="15.75" thickBot="1">
      <c r="A72" s="4">
        <v>3</v>
      </c>
      <c r="B72" s="5" t="s">
        <v>92</v>
      </c>
      <c r="C72" s="4" t="s">
        <v>93</v>
      </c>
      <c r="D72" s="22">
        <v>5292</v>
      </c>
    </row>
    <row r="73" spans="1:4" ht="15.75" thickBot="1">
      <c r="A73" s="13">
        <v>4</v>
      </c>
      <c r="B73" s="12" t="s">
        <v>94</v>
      </c>
      <c r="C73" s="13" t="s">
        <v>95</v>
      </c>
      <c r="D73" s="34">
        <v>21</v>
      </c>
    </row>
  </sheetData>
  <mergeCells count="13">
    <mergeCell ref="A69:D69"/>
    <mergeCell ref="A8:D8"/>
    <mergeCell ref="A9:D9"/>
    <mergeCell ref="A10:D10"/>
    <mergeCell ref="A11:A12"/>
    <mergeCell ref="B11:B12"/>
    <mergeCell ref="D11:D12"/>
    <mergeCell ref="A7:D7"/>
    <mergeCell ref="C1:D1"/>
    <mergeCell ref="C2:D2"/>
    <mergeCell ref="C3:D3"/>
    <mergeCell ref="A5:D5"/>
    <mergeCell ref="A6:D6"/>
  </mergeCells>
  <dataValidations count="1">
    <dataValidation type="decimal" allowBlank="1" showErrorMessage="1" errorTitle="Ошибка" error="Допускается ввод только действительных чисел!" sqref="D56:D59">
      <formula1>-9.99999999999999E+23</formula1>
      <formula2>9.99999999999999E+23</formula2>
    </dataValidation>
  </dataValidations>
  <pageMargins left="0.54" right="0.31496062992125984" top="0.54" bottom="0.55000000000000004" header="0.31496062992125984" footer="0.31496062992125984"/>
  <pageSetup paperSize="9" scale="93" fitToHeight="2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ФАС за 2021г.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2022-03-30T07:16:49Z</dcterms:modified>
</cp:coreProperties>
</file>